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605" windowHeight="7035" activeTab="0"/>
  </bookViews>
  <sheets>
    <sheet name="12 mois" sheetId="1" r:id="rId1"/>
  </sheets>
  <definedNames>
    <definedName name="_xlnm.Print_Area" localSheetId="0">'12 mois'!$A$1:$K$74</definedName>
  </definedNames>
  <calcPr fullCalcOnLoad="1"/>
</workbook>
</file>

<file path=xl/sharedStrings.xml><?xml version="1.0" encoding="utf-8"?>
<sst xmlns="http://schemas.openxmlformats.org/spreadsheetml/2006/main" count="98" uniqueCount="72">
  <si>
    <t>Fedasil</t>
  </si>
  <si>
    <t>TOTAAL</t>
  </si>
  <si>
    <t>% Fedasil</t>
  </si>
  <si>
    <t xml:space="preserve">Budget 2016 </t>
  </si>
  <si>
    <t>Opérateur:</t>
  </si>
  <si>
    <t>Projet:</t>
  </si>
  <si>
    <t>Durée du projet (nombre de mois):</t>
  </si>
  <si>
    <t>Personnel</t>
  </si>
  <si>
    <t>(étappe1)</t>
  </si>
  <si>
    <t>(étappe2)</t>
  </si>
  <si>
    <t>(étappe3)</t>
  </si>
  <si>
    <t>(étappe4)</t>
  </si>
  <si>
    <t>(étappe5)</t>
  </si>
  <si>
    <t>(Fonction + nom à remplir)</t>
  </si>
  <si>
    <t>(à remplir)</t>
  </si>
  <si>
    <t xml:space="preserve">Total </t>
  </si>
  <si>
    <t>Loyer</t>
  </si>
  <si>
    <t>(Adresse à remplir)</t>
  </si>
  <si>
    <r>
      <t xml:space="preserve">Investissements </t>
    </r>
    <r>
      <rPr>
        <sz val="10"/>
        <rFont val="Arial"/>
        <family val="2"/>
      </rPr>
      <t>(p.e. ordinateur et/ou logiciel)</t>
    </r>
  </si>
  <si>
    <t>(description + durée d'amortissement)</t>
  </si>
  <si>
    <t>Frais de fonctionnement directs**</t>
  </si>
  <si>
    <t>Frais de recrutement</t>
  </si>
  <si>
    <t>Secrétariat social</t>
  </si>
  <si>
    <t>Médecine du travail</t>
  </si>
  <si>
    <t>Frais de déplacement - mission (par km)</t>
  </si>
  <si>
    <t>Frais de séjour</t>
  </si>
  <si>
    <t>Formations</t>
  </si>
  <si>
    <t>Frais de publication propres au projet</t>
  </si>
  <si>
    <t>Documentation</t>
  </si>
  <si>
    <t>Frais de gsm</t>
  </si>
  <si>
    <t>Frais d'interprétariat et de traduction</t>
  </si>
  <si>
    <t>Sous-traitance (à spécifier)</t>
  </si>
  <si>
    <t>Indemnisation de volontaires</t>
  </si>
  <si>
    <t>Total</t>
  </si>
  <si>
    <t>Autres frais de fonctionnement</t>
  </si>
  <si>
    <t>Eau</t>
  </si>
  <si>
    <t>Electricité</t>
  </si>
  <si>
    <t>Chauffage</t>
  </si>
  <si>
    <t>Frais d'entretien immeuble</t>
  </si>
  <si>
    <t>Frais d'entretien informatique</t>
  </si>
  <si>
    <t>Enlèvement des déchets</t>
  </si>
  <si>
    <t>Frais de téléphone et gsm</t>
  </si>
  <si>
    <t>Assurances</t>
  </si>
  <si>
    <t>Frais de comptabilité</t>
  </si>
  <si>
    <t>Frais d'imprimerie et de publicité</t>
  </si>
  <si>
    <t>Fournitures de bureau</t>
  </si>
  <si>
    <t>Frais postaux</t>
  </si>
  <si>
    <t>Titres-services</t>
  </si>
  <si>
    <t>ETP</t>
  </si>
  <si>
    <t>Coût unitaire mois</t>
  </si>
  <si>
    <t>Coût unitaire année</t>
  </si>
  <si>
    <t>Nombre de mois projet</t>
  </si>
  <si>
    <t>% d'affectation projet</t>
  </si>
  <si>
    <t>Montant total projet</t>
  </si>
  <si>
    <t>Autres sources de financement</t>
  </si>
  <si>
    <t>% Autres Sources</t>
  </si>
  <si>
    <t>Financement</t>
  </si>
  <si>
    <t>Certitude</t>
  </si>
  <si>
    <t>: Formules dans la cellule</t>
  </si>
  <si>
    <t>* Si une partie ou l'entierté du subside est utilisé comme co-financement, la répartition doit être mentionnée. Ajouter des colonnes en fonction du nombre de projet.</t>
  </si>
  <si>
    <t>** Il s'agit des frais pour lesquelles une affectation comptable distincte, liée au projet ou à l'activité est faite. Si pas possible, ces frais peuvent être catégorisés comme 'autres frais de fonctionnement'.</t>
  </si>
  <si>
    <t>ex: Demandé</t>
  </si>
  <si>
    <t>Recettes</t>
  </si>
  <si>
    <t>ex: Provisoire</t>
  </si>
  <si>
    <t>ex: Approuvé</t>
  </si>
  <si>
    <t>à remplir</t>
  </si>
  <si>
    <t>Fonds propres</t>
  </si>
  <si>
    <t>TOTAL</t>
  </si>
  <si>
    <t>!!!!! CELLULES BLEUES SONT A REMPLIR !!!!</t>
  </si>
  <si>
    <t>!!!! CELLULES BLANCHES CONTIENNENT DES CALCULS !!!!</t>
  </si>
  <si>
    <t>DIFFERENCE ENTRE BUDGET ET FINANCEMENT</t>
  </si>
  <si>
    <t>MAXIMUM DES AUTRES FRAIS DE FONCTIONNEMENT: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</si>
</sst>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_-* #,##0.0\ _€_-;\-* #,##0.0\ _€_-;_-* &quot;-&quot;??\ _€_-;_-@_-"/>
    <numFmt numFmtId="174" formatCode="_-* #,##0\ _€_-;\-* #,##0\ _€_-;_-* &quot;-&quot;??\ _€_-;_-@_-"/>
    <numFmt numFmtId="175" formatCode="_-* #,##0.000\ &quot;€&quot;_-;\-* #,##0.000\ &quot;€&quot;_-;_-* &quot;-&quot;??\ &quot;€&quot;_-;_-@_-"/>
    <numFmt numFmtId="176" formatCode="0.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DFD91"/>
        <bgColor indexed="64"/>
      </patternFill>
    </fill>
    <fill>
      <patternFill patternType="mediumGray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9" fontId="0" fillId="0" borderId="0" xfId="55" applyFont="1" applyFill="1" applyBorder="1" applyAlignment="1">
      <alignment/>
    </xf>
    <xf numFmtId="9" fontId="1" fillId="0" borderId="0" xfId="55" applyFont="1" applyFill="1" applyBorder="1" applyAlignment="1">
      <alignment/>
    </xf>
    <xf numFmtId="9" fontId="5" fillId="0" borderId="0" xfId="55" applyFont="1" applyFill="1" applyBorder="1" applyAlignment="1">
      <alignment/>
    </xf>
    <xf numFmtId="9" fontId="0" fillId="0" borderId="0" xfId="55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 vertical="center" wrapText="1"/>
    </xf>
    <xf numFmtId="170" fontId="0" fillId="0" borderId="13" xfId="59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 wrapText="1"/>
    </xf>
    <xf numFmtId="0" fontId="1" fillId="9" borderId="19" xfId="0" applyFont="1" applyFill="1" applyBorder="1" applyAlignment="1">
      <alignment horizontal="center" vertical="center" wrapText="1"/>
    </xf>
    <xf numFmtId="0" fontId="1" fillId="9" borderId="18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9" fontId="1" fillId="35" borderId="18" xfId="55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70" fontId="0" fillId="0" borderId="21" xfId="59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left" vertical="center" wrapText="1" indent="2"/>
    </xf>
    <xf numFmtId="0" fontId="0" fillId="0" borderId="0" xfId="0" applyFont="1" applyFill="1" applyBorder="1" applyAlignment="1">
      <alignment horizontal="left"/>
    </xf>
    <xf numFmtId="0" fontId="1" fillId="36" borderId="15" xfId="0" applyFont="1" applyFill="1" applyBorder="1" applyAlignment="1">
      <alignment horizontal="center" vertical="center" wrapText="1"/>
    </xf>
    <xf numFmtId="9" fontId="1" fillId="36" borderId="18" xfId="55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9" fontId="0" fillId="0" borderId="24" xfId="55" applyFont="1" applyFill="1" applyBorder="1" applyAlignment="1">
      <alignment/>
    </xf>
    <xf numFmtId="170" fontId="0" fillId="0" borderId="23" xfId="59" applyFont="1" applyFill="1" applyBorder="1" applyAlignment="1">
      <alignment/>
    </xf>
    <xf numFmtId="0" fontId="1" fillId="0" borderId="25" xfId="0" applyFont="1" applyFill="1" applyBorder="1" applyAlignment="1">
      <alignment horizontal="right"/>
    </xf>
    <xf numFmtId="2" fontId="1" fillId="0" borderId="26" xfId="0" applyNumberFormat="1" applyFont="1" applyFill="1" applyBorder="1" applyAlignment="1">
      <alignment horizontal="center"/>
    </xf>
    <xf numFmtId="170" fontId="1" fillId="0" borderId="26" xfId="0" applyNumberFormat="1" applyFont="1" applyFill="1" applyBorder="1" applyAlignment="1">
      <alignment/>
    </xf>
    <xf numFmtId="170" fontId="1" fillId="0" borderId="27" xfId="0" applyNumberFormat="1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9" fontId="1" fillId="0" borderId="28" xfId="55" applyFont="1" applyFill="1" applyBorder="1" applyAlignment="1">
      <alignment horizontal="center"/>
    </xf>
    <xf numFmtId="170" fontId="1" fillId="0" borderId="25" xfId="0" applyNumberFormat="1" applyFont="1" applyFill="1" applyBorder="1" applyAlignment="1">
      <alignment/>
    </xf>
    <xf numFmtId="9" fontId="1" fillId="0" borderId="29" xfId="55" applyFont="1" applyFill="1" applyBorder="1" applyAlignment="1">
      <alignment/>
    </xf>
    <xf numFmtId="0" fontId="4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9" fontId="1" fillId="0" borderId="0" xfId="55" applyFont="1" applyFill="1" applyBorder="1" applyAlignment="1">
      <alignment horizontal="center"/>
    </xf>
    <xf numFmtId="170" fontId="1" fillId="0" borderId="23" xfId="0" applyNumberFormat="1" applyFont="1" applyFill="1" applyBorder="1" applyAlignment="1">
      <alignment/>
    </xf>
    <xf numFmtId="170" fontId="1" fillId="0" borderId="21" xfId="0" applyNumberFormat="1" applyFont="1" applyFill="1" applyBorder="1" applyAlignment="1">
      <alignment/>
    </xf>
    <xf numFmtId="9" fontId="1" fillId="0" borderId="24" xfId="55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170" fontId="1" fillId="0" borderId="26" xfId="59" applyFont="1" applyFill="1" applyBorder="1" applyAlignment="1">
      <alignment/>
    </xf>
    <xf numFmtId="170" fontId="1" fillId="0" borderId="27" xfId="59" applyFont="1" applyFill="1" applyBorder="1" applyAlignment="1">
      <alignment/>
    </xf>
    <xf numFmtId="170" fontId="1" fillId="0" borderId="25" xfId="59" applyFont="1" applyFill="1" applyBorder="1" applyAlignment="1">
      <alignment horizontal="center"/>
    </xf>
    <xf numFmtId="170" fontId="1" fillId="0" borderId="25" xfId="59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170" fontId="45" fillId="0" borderId="29" xfId="0" applyNumberFormat="1" applyFont="1" applyFill="1" applyBorder="1" applyAlignment="1">
      <alignment/>
    </xf>
    <xf numFmtId="170" fontId="0" fillId="0" borderId="30" xfId="0" applyNumberFormat="1" applyFont="1" applyFill="1" applyBorder="1" applyAlignment="1">
      <alignment/>
    </xf>
    <xf numFmtId="9" fontId="0" fillId="0" borderId="29" xfId="55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170" fontId="1" fillId="0" borderId="35" xfId="0" applyNumberFormat="1" applyFont="1" applyFill="1" applyBorder="1" applyAlignment="1">
      <alignment/>
    </xf>
    <xf numFmtId="170" fontId="1" fillId="0" borderId="37" xfId="0" applyNumberFormat="1" applyFont="1" applyFill="1" applyBorder="1" applyAlignment="1">
      <alignment/>
    </xf>
    <xf numFmtId="9" fontId="1" fillId="0" borderId="38" xfId="55" applyFont="1" applyFill="1" applyBorder="1" applyAlignment="1">
      <alignment/>
    </xf>
    <xf numFmtId="0" fontId="0" fillId="0" borderId="11" xfId="0" applyNumberFormat="1" applyFont="1" applyFill="1" applyBorder="1" applyAlignment="1">
      <alignment horizontal="center" vertical="center" wrapText="1"/>
    </xf>
    <xf numFmtId="170" fontId="0" fillId="0" borderId="39" xfId="59" applyFont="1" applyFill="1" applyBorder="1" applyAlignment="1">
      <alignment/>
    </xf>
    <xf numFmtId="0" fontId="0" fillId="0" borderId="39" xfId="0" applyFont="1" applyFill="1" applyBorder="1" applyAlignment="1">
      <alignment horizontal="center"/>
    </xf>
    <xf numFmtId="174" fontId="0" fillId="0" borderId="39" xfId="46" applyNumberFormat="1" applyFont="1" applyFill="1" applyBorder="1" applyAlignment="1">
      <alignment horizontal="center"/>
    </xf>
    <xf numFmtId="170" fontId="0" fillId="0" borderId="24" xfId="55" applyNumberFormat="1" applyFont="1" applyFill="1" applyBorder="1" applyAlignment="1">
      <alignment horizontal="right"/>
    </xf>
    <xf numFmtId="170" fontId="0" fillId="0" borderId="32" xfId="59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0" fontId="0" fillId="0" borderId="12" xfId="59" applyFont="1" applyFill="1" applyBorder="1" applyAlignment="1">
      <alignment/>
    </xf>
    <xf numFmtId="174" fontId="0" fillId="0" borderId="12" xfId="46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0" fontId="1" fillId="0" borderId="40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left" indent="2"/>
    </xf>
    <xf numFmtId="0" fontId="0" fillId="2" borderId="21" xfId="0" applyFont="1" applyFill="1" applyBorder="1" applyAlignment="1">
      <alignment horizontal="left" indent="2"/>
    </xf>
    <xf numFmtId="176" fontId="0" fillId="2" borderId="13" xfId="0" applyNumberFormat="1" applyFont="1" applyFill="1" applyBorder="1" applyAlignment="1">
      <alignment horizontal="center" vertical="center" wrapText="1"/>
    </xf>
    <xf numFmtId="170" fontId="0" fillId="2" borderId="13" xfId="59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170" fontId="0" fillId="2" borderId="21" xfId="59" applyFont="1" applyFill="1" applyBorder="1" applyAlignment="1">
      <alignment/>
    </xf>
    <xf numFmtId="170" fontId="0" fillId="2" borderId="21" xfId="0" applyNumberFormat="1" applyFont="1" applyFill="1" applyBorder="1" applyAlignment="1">
      <alignment/>
    </xf>
    <xf numFmtId="0" fontId="0" fillId="2" borderId="21" xfId="59" applyNumberFormat="1" applyFont="1" applyFill="1" applyBorder="1" applyAlignment="1">
      <alignment/>
    </xf>
    <xf numFmtId="0" fontId="0" fillId="2" borderId="21" xfId="0" applyNumberFormat="1" applyFont="1" applyFill="1" applyBorder="1" applyAlignment="1">
      <alignment horizontal="left" vertical="center" wrapText="1" indent="2"/>
    </xf>
    <xf numFmtId="0" fontId="0" fillId="2" borderId="22" xfId="0" applyNumberFormat="1" applyFont="1" applyFill="1" applyBorder="1" applyAlignment="1">
      <alignment horizontal="left" vertical="center" wrapText="1" indent="2"/>
    </xf>
    <xf numFmtId="49" fontId="0" fillId="2" borderId="21" xfId="0" applyNumberFormat="1" applyFont="1" applyFill="1" applyBorder="1" applyAlignment="1">
      <alignment horizontal="left" vertical="center" wrapText="1" indent="2"/>
    </xf>
    <xf numFmtId="170" fontId="0" fillId="2" borderId="39" xfId="59" applyFont="1" applyFill="1" applyBorder="1" applyAlignment="1">
      <alignment horizontal="center"/>
    </xf>
    <xf numFmtId="170" fontId="0" fillId="2" borderId="12" xfId="59" applyFont="1" applyFill="1" applyBorder="1" applyAlignment="1">
      <alignment horizontal="center"/>
    </xf>
    <xf numFmtId="170" fontId="0" fillId="37" borderId="21" xfId="59" applyFont="1" applyFill="1" applyBorder="1" applyAlignment="1">
      <alignment/>
    </xf>
    <xf numFmtId="9" fontId="0" fillId="37" borderId="23" xfId="55" applyFont="1" applyFill="1" applyBorder="1" applyAlignment="1">
      <alignment/>
    </xf>
    <xf numFmtId="9" fontId="0" fillId="2" borderId="13" xfId="55" applyFont="1" applyFill="1" applyBorder="1" applyAlignment="1">
      <alignment horizontal="center" vertical="center" wrapText="1"/>
    </xf>
    <xf numFmtId="170" fontId="0" fillId="2" borderId="23" xfId="59" applyFont="1" applyFill="1" applyBorder="1" applyAlignment="1">
      <alignment/>
    </xf>
    <xf numFmtId="170" fontId="0" fillId="0" borderId="21" xfId="0" applyNumberFormat="1" applyFont="1" applyFill="1" applyBorder="1" applyAlignment="1">
      <alignment/>
    </xf>
    <xf numFmtId="9" fontId="1" fillId="38" borderId="29" xfId="55" applyFont="1" applyFill="1" applyBorder="1" applyAlignment="1">
      <alignment/>
    </xf>
    <xf numFmtId="170" fontId="1" fillId="38" borderId="25" xfId="0" applyNumberFormat="1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70" fontId="5" fillId="0" borderId="26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1" xfId="0" applyFont="1" applyFill="1" applyBorder="1" applyAlignment="1">
      <alignment horizontal="center"/>
    </xf>
    <xf numFmtId="9" fontId="1" fillId="0" borderId="35" xfId="55" applyFont="1" applyFill="1" applyBorder="1" applyAlignment="1">
      <alignment/>
    </xf>
    <xf numFmtId="170" fontId="8" fillId="0" borderId="0" xfId="0" applyNumberFormat="1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left" vertical="top"/>
    </xf>
    <xf numFmtId="0" fontId="9" fillId="2" borderId="26" xfId="0" applyFont="1" applyFill="1" applyBorder="1" applyAlignment="1">
      <alignment horizontal="center" vertical="top"/>
    </xf>
    <xf numFmtId="170" fontId="8" fillId="0" borderId="42" xfId="0" applyNumberFormat="1" applyFont="1" applyFill="1" applyBorder="1" applyAlignment="1">
      <alignment horizontal="center" vertical="center"/>
    </xf>
    <xf numFmtId="170" fontId="8" fillId="0" borderId="31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99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92D05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showGridLines="0"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65" sqref="G65"/>
    </sheetView>
  </sheetViews>
  <sheetFormatPr defaultColWidth="8.8515625" defaultRowHeight="12.75"/>
  <cols>
    <col min="1" max="1" width="42.421875" style="2" customWidth="1"/>
    <col min="2" max="2" width="9.57421875" style="26" customWidth="1"/>
    <col min="3" max="4" width="16.7109375" style="3" customWidth="1"/>
    <col min="5" max="5" width="13.421875" style="26" customWidth="1"/>
    <col min="6" max="6" width="13.7109375" style="26" customWidth="1"/>
    <col min="7" max="8" width="16.7109375" style="3" customWidth="1"/>
    <col min="9" max="9" width="8.7109375" style="9" customWidth="1"/>
    <col min="10" max="10" width="17.00390625" style="3" customWidth="1"/>
    <col min="11" max="11" width="10.00390625" style="9" customWidth="1"/>
    <col min="12" max="13" width="10.28125" style="3" bestFit="1" customWidth="1"/>
    <col min="14" max="14" width="13.28125" style="3" bestFit="1" customWidth="1"/>
    <col min="15" max="16384" width="8.8515625" style="3" customWidth="1"/>
  </cols>
  <sheetData>
    <row r="1" spans="1:11" s="1" customFormat="1" ht="15">
      <c r="A1" s="110" t="s">
        <v>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5">
      <c r="A2" s="110" t="s">
        <v>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5">
      <c r="A3" s="110" t="s">
        <v>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ht="18">
      <c r="A4" s="3"/>
      <c r="B4" s="118" t="s">
        <v>68</v>
      </c>
      <c r="C4" s="118"/>
      <c r="D4" s="118"/>
      <c r="E4" s="118"/>
      <c r="F4" s="118"/>
      <c r="G4" s="118"/>
      <c r="H4" s="118"/>
      <c r="I4" s="118"/>
      <c r="J4" s="118"/>
      <c r="K4" s="118"/>
    </row>
    <row r="5" spans="1:11" ht="18.75" thickBot="1">
      <c r="A5" s="3"/>
      <c r="B5" s="121" t="s">
        <v>69</v>
      </c>
      <c r="C5" s="121"/>
      <c r="D5" s="121"/>
      <c r="E5" s="121"/>
      <c r="F5" s="121"/>
      <c r="G5" s="121"/>
      <c r="H5" s="121"/>
      <c r="I5" s="121"/>
      <c r="J5" s="121"/>
      <c r="K5" s="121"/>
    </row>
    <row r="6" spans="1:11" ht="42" customHeight="1" thickBot="1">
      <c r="A6" s="17" t="s">
        <v>3</v>
      </c>
      <c r="B6" s="18" t="s">
        <v>48</v>
      </c>
      <c r="C6" s="19" t="s">
        <v>49</v>
      </c>
      <c r="D6" s="20" t="s">
        <v>50</v>
      </c>
      <c r="E6" s="21" t="s">
        <v>51</v>
      </c>
      <c r="F6" s="22" t="s">
        <v>52</v>
      </c>
      <c r="G6" s="23" t="s">
        <v>53</v>
      </c>
      <c r="H6" s="24" t="s">
        <v>0</v>
      </c>
      <c r="I6" s="25" t="s">
        <v>2</v>
      </c>
      <c r="J6" s="32" t="s">
        <v>54</v>
      </c>
      <c r="K6" s="33" t="s">
        <v>55</v>
      </c>
    </row>
    <row r="7" spans="1:11" ht="12.75" customHeight="1">
      <c r="A7" s="63" t="s">
        <v>7</v>
      </c>
      <c r="B7" s="35" t="s">
        <v>8</v>
      </c>
      <c r="C7" s="35" t="s">
        <v>9</v>
      </c>
      <c r="D7" s="37"/>
      <c r="E7" s="35" t="s">
        <v>10</v>
      </c>
      <c r="F7" s="35" t="s">
        <v>11</v>
      </c>
      <c r="G7" s="37"/>
      <c r="H7" s="35" t="s">
        <v>12</v>
      </c>
      <c r="I7" s="39"/>
      <c r="J7" s="38"/>
      <c r="K7" s="39"/>
    </row>
    <row r="8" spans="1:11" ht="12.75" customHeight="1">
      <c r="A8" s="91" t="s">
        <v>13</v>
      </c>
      <c r="B8" s="92">
        <v>0</v>
      </c>
      <c r="C8" s="93">
        <v>0</v>
      </c>
      <c r="D8" s="40">
        <f>+C8*12</f>
        <v>0</v>
      </c>
      <c r="E8" s="94">
        <v>0</v>
      </c>
      <c r="F8" s="105">
        <v>0</v>
      </c>
      <c r="G8" s="40">
        <f aca="true" t="shared" si="0" ref="G8:G15">F8*E8*C8</f>
        <v>0</v>
      </c>
      <c r="H8" s="95"/>
      <c r="I8" s="39">
        <f>IF(G8=0,0,H8/G8)</f>
        <v>0</v>
      </c>
      <c r="J8" s="27">
        <f>G8-H8</f>
        <v>0</v>
      </c>
      <c r="K8" s="39">
        <f>IF(G8=0,0,J8/G8)</f>
        <v>0</v>
      </c>
    </row>
    <row r="9" spans="1:11" ht="12.75" customHeight="1">
      <c r="A9" s="91" t="s">
        <v>14</v>
      </c>
      <c r="B9" s="92">
        <v>0</v>
      </c>
      <c r="C9" s="93">
        <v>0</v>
      </c>
      <c r="D9" s="40">
        <f aca="true" t="shared" si="1" ref="D9:D15">+C9*12</f>
        <v>0</v>
      </c>
      <c r="E9" s="94">
        <v>0</v>
      </c>
      <c r="F9" s="105">
        <v>0</v>
      </c>
      <c r="G9" s="40">
        <f t="shared" si="0"/>
        <v>0</v>
      </c>
      <c r="H9" s="95"/>
      <c r="I9" s="39">
        <f>IF(G9=0,0,H9/G9)</f>
        <v>0</v>
      </c>
      <c r="J9" s="27">
        <f aca="true" t="shared" si="2" ref="J9:J15">G9-H9</f>
        <v>0</v>
      </c>
      <c r="K9" s="39">
        <f>IF(G9=0,0,J9/G9)</f>
        <v>0</v>
      </c>
    </row>
    <row r="10" spans="1:11" ht="12.75" customHeight="1">
      <c r="A10" s="91" t="s">
        <v>14</v>
      </c>
      <c r="B10" s="92">
        <v>0</v>
      </c>
      <c r="C10" s="93">
        <v>0</v>
      </c>
      <c r="D10" s="40">
        <f t="shared" si="1"/>
        <v>0</v>
      </c>
      <c r="E10" s="94">
        <v>0</v>
      </c>
      <c r="F10" s="105">
        <v>0</v>
      </c>
      <c r="G10" s="40">
        <f t="shared" si="0"/>
        <v>0</v>
      </c>
      <c r="H10" s="95"/>
      <c r="I10" s="39">
        <f aca="true" t="shared" si="3" ref="I10:I57">IF(G10=0,0,H10/G10)</f>
        <v>0</v>
      </c>
      <c r="J10" s="27">
        <f t="shared" si="2"/>
        <v>0</v>
      </c>
      <c r="K10" s="39">
        <f aca="true" t="shared" si="4" ref="K10:K57">IF(G10=0,0,J10/G10)</f>
        <v>0</v>
      </c>
    </row>
    <row r="11" spans="1:11" ht="12.75" customHeight="1">
      <c r="A11" s="91" t="s">
        <v>14</v>
      </c>
      <c r="B11" s="92">
        <v>0</v>
      </c>
      <c r="C11" s="93">
        <v>0</v>
      </c>
      <c r="D11" s="40">
        <f t="shared" si="1"/>
        <v>0</v>
      </c>
      <c r="E11" s="94">
        <v>0</v>
      </c>
      <c r="F11" s="105">
        <v>0</v>
      </c>
      <c r="G11" s="40">
        <f t="shared" si="0"/>
        <v>0</v>
      </c>
      <c r="H11" s="95"/>
      <c r="I11" s="39">
        <f t="shared" si="3"/>
        <v>0</v>
      </c>
      <c r="J11" s="27">
        <f t="shared" si="2"/>
        <v>0</v>
      </c>
      <c r="K11" s="39">
        <f t="shared" si="4"/>
        <v>0</v>
      </c>
    </row>
    <row r="12" spans="1:11" ht="12.75" customHeight="1">
      <c r="A12" s="91" t="s">
        <v>14</v>
      </c>
      <c r="B12" s="92">
        <v>0</v>
      </c>
      <c r="C12" s="93">
        <v>0</v>
      </c>
      <c r="D12" s="40">
        <f t="shared" si="1"/>
        <v>0</v>
      </c>
      <c r="E12" s="94">
        <v>0</v>
      </c>
      <c r="F12" s="105">
        <v>0</v>
      </c>
      <c r="G12" s="40">
        <f t="shared" si="0"/>
        <v>0</v>
      </c>
      <c r="H12" s="95"/>
      <c r="I12" s="39">
        <f t="shared" si="3"/>
        <v>0</v>
      </c>
      <c r="J12" s="27">
        <f t="shared" si="2"/>
        <v>0</v>
      </c>
      <c r="K12" s="39">
        <f t="shared" si="4"/>
        <v>0</v>
      </c>
    </row>
    <row r="13" spans="1:11" ht="12.75" customHeight="1">
      <c r="A13" s="91" t="s">
        <v>14</v>
      </c>
      <c r="B13" s="92">
        <v>0</v>
      </c>
      <c r="C13" s="93">
        <v>0</v>
      </c>
      <c r="D13" s="40">
        <f t="shared" si="1"/>
        <v>0</v>
      </c>
      <c r="E13" s="94">
        <v>0</v>
      </c>
      <c r="F13" s="105">
        <v>0</v>
      </c>
      <c r="G13" s="40">
        <f t="shared" si="0"/>
        <v>0</v>
      </c>
      <c r="H13" s="95"/>
      <c r="I13" s="39">
        <f t="shared" si="3"/>
        <v>0</v>
      </c>
      <c r="J13" s="27">
        <f t="shared" si="2"/>
        <v>0</v>
      </c>
      <c r="K13" s="39">
        <f t="shared" si="4"/>
        <v>0</v>
      </c>
    </row>
    <row r="14" spans="1:11" ht="12.75" customHeight="1">
      <c r="A14" s="91" t="s">
        <v>14</v>
      </c>
      <c r="B14" s="92">
        <v>0</v>
      </c>
      <c r="C14" s="93">
        <v>0</v>
      </c>
      <c r="D14" s="40">
        <f t="shared" si="1"/>
        <v>0</v>
      </c>
      <c r="E14" s="94">
        <v>0</v>
      </c>
      <c r="F14" s="105">
        <v>0</v>
      </c>
      <c r="G14" s="40">
        <f t="shared" si="0"/>
        <v>0</v>
      </c>
      <c r="H14" s="95"/>
      <c r="I14" s="39">
        <f t="shared" si="3"/>
        <v>0</v>
      </c>
      <c r="J14" s="27">
        <f t="shared" si="2"/>
        <v>0</v>
      </c>
      <c r="K14" s="39">
        <f t="shared" si="4"/>
        <v>0</v>
      </c>
    </row>
    <row r="15" spans="1:11" ht="12.75" customHeight="1">
      <c r="A15" s="91" t="s">
        <v>14</v>
      </c>
      <c r="B15" s="92">
        <v>0</v>
      </c>
      <c r="C15" s="93">
        <v>0</v>
      </c>
      <c r="D15" s="40">
        <f t="shared" si="1"/>
        <v>0</v>
      </c>
      <c r="E15" s="94">
        <v>0</v>
      </c>
      <c r="F15" s="105">
        <v>0</v>
      </c>
      <c r="G15" s="40">
        <f t="shared" si="0"/>
        <v>0</v>
      </c>
      <c r="H15" s="95"/>
      <c r="I15" s="39">
        <f t="shared" si="3"/>
        <v>0</v>
      </c>
      <c r="J15" s="27">
        <f t="shared" si="2"/>
        <v>0</v>
      </c>
      <c r="K15" s="39">
        <f t="shared" si="4"/>
        <v>0</v>
      </c>
    </row>
    <row r="16" spans="1:11" ht="12.75" customHeight="1">
      <c r="A16" s="41" t="s">
        <v>15</v>
      </c>
      <c r="B16" s="42">
        <f>SUM(B8:B15)</f>
        <v>0</v>
      </c>
      <c r="C16" s="43"/>
      <c r="D16" s="44">
        <f>SUM(D8:D15)</f>
        <v>0</v>
      </c>
      <c r="E16" s="45"/>
      <c r="F16" s="46"/>
      <c r="G16" s="44">
        <f>SUM(G8:G15)</f>
        <v>0</v>
      </c>
      <c r="H16" s="47">
        <f>SUM(H8:H15)</f>
        <v>0</v>
      </c>
      <c r="I16" s="48">
        <f>IF(G16=0,0,H16/G16)</f>
        <v>0</v>
      </c>
      <c r="J16" s="47">
        <f>SUM(J8:J15)</f>
        <v>0</v>
      </c>
      <c r="K16" s="44">
        <f t="shared" si="4"/>
        <v>0</v>
      </c>
    </row>
    <row r="17" spans="1:11" ht="12.75" customHeight="1">
      <c r="A17" s="34" t="s">
        <v>16</v>
      </c>
      <c r="B17" s="49"/>
      <c r="C17" s="50"/>
      <c r="D17" s="51"/>
      <c r="E17" s="52"/>
      <c r="F17" s="53"/>
      <c r="G17" s="54"/>
      <c r="H17" s="55"/>
      <c r="I17" s="56"/>
      <c r="J17" s="55"/>
      <c r="K17" s="56"/>
    </row>
    <row r="18" spans="1:11" ht="12.75" customHeight="1">
      <c r="A18" s="91" t="s">
        <v>17</v>
      </c>
      <c r="B18" s="6"/>
      <c r="C18" s="93">
        <v>0</v>
      </c>
      <c r="D18" s="40">
        <f>+C18*12</f>
        <v>0</v>
      </c>
      <c r="E18" s="94">
        <v>0</v>
      </c>
      <c r="F18" s="105">
        <v>0</v>
      </c>
      <c r="G18" s="40">
        <f>F18*E18*C18</f>
        <v>0</v>
      </c>
      <c r="H18" s="96"/>
      <c r="I18" s="39">
        <f t="shared" si="3"/>
        <v>0</v>
      </c>
      <c r="J18" s="107">
        <f>G18-H18</f>
        <v>0</v>
      </c>
      <c r="K18" s="39">
        <f t="shared" si="4"/>
        <v>0</v>
      </c>
    </row>
    <row r="19" spans="1:11" ht="12.75" customHeight="1">
      <c r="A19" s="41" t="s">
        <v>15</v>
      </c>
      <c r="B19" s="57"/>
      <c r="C19" s="58"/>
      <c r="D19" s="59">
        <f>SUM(D18)</f>
        <v>0</v>
      </c>
      <c r="E19" s="60"/>
      <c r="F19" s="46"/>
      <c r="G19" s="59">
        <f>SUM(G18)</f>
        <v>0</v>
      </c>
      <c r="H19" s="61">
        <f>SUM(H18)</f>
        <v>0</v>
      </c>
      <c r="I19" s="48">
        <f t="shared" si="3"/>
        <v>0</v>
      </c>
      <c r="J19" s="61">
        <f>SUM(J18)</f>
        <v>0</v>
      </c>
      <c r="K19" s="48">
        <f t="shared" si="4"/>
        <v>0</v>
      </c>
    </row>
    <row r="20" spans="1:11" ht="12.75" customHeight="1">
      <c r="A20" s="34" t="s">
        <v>18</v>
      </c>
      <c r="B20" s="49"/>
      <c r="C20" s="50"/>
      <c r="D20" s="51"/>
      <c r="E20" s="50"/>
      <c r="F20" s="12"/>
      <c r="G20" s="54"/>
      <c r="H20" s="55"/>
      <c r="I20" s="56"/>
      <c r="J20" s="55"/>
      <c r="K20" s="56"/>
    </row>
    <row r="21" spans="1:11" ht="12.75" customHeight="1">
      <c r="A21" s="91" t="s">
        <v>19</v>
      </c>
      <c r="B21" s="6"/>
      <c r="C21" s="6"/>
      <c r="D21" s="106">
        <v>0</v>
      </c>
      <c r="E21" s="6"/>
      <c r="F21" s="105">
        <v>0</v>
      </c>
      <c r="G21" s="40">
        <f>D21*F21</f>
        <v>0</v>
      </c>
      <c r="H21" s="97"/>
      <c r="I21" s="39">
        <f t="shared" si="3"/>
        <v>0</v>
      </c>
      <c r="J21" s="27">
        <f>G21-H21</f>
        <v>0</v>
      </c>
      <c r="K21" s="39">
        <f t="shared" si="4"/>
        <v>0</v>
      </c>
    </row>
    <row r="22" spans="1:11" ht="12.75" customHeight="1">
      <c r="A22" s="91" t="s">
        <v>14</v>
      </c>
      <c r="B22" s="6"/>
      <c r="C22" s="6"/>
      <c r="D22" s="106">
        <v>0</v>
      </c>
      <c r="E22" s="6"/>
      <c r="F22" s="105">
        <v>0</v>
      </c>
      <c r="G22" s="40">
        <f>D22*F22</f>
        <v>0</v>
      </c>
      <c r="H22" s="95"/>
      <c r="I22" s="39">
        <f t="shared" si="3"/>
        <v>0</v>
      </c>
      <c r="J22" s="27">
        <f>G22-H22</f>
        <v>0</v>
      </c>
      <c r="K22" s="39">
        <f t="shared" si="4"/>
        <v>0</v>
      </c>
    </row>
    <row r="23" spans="1:11" ht="12.75" customHeight="1">
      <c r="A23" s="91" t="s">
        <v>14</v>
      </c>
      <c r="B23" s="6"/>
      <c r="C23" s="6"/>
      <c r="D23" s="106">
        <v>0</v>
      </c>
      <c r="E23" s="6"/>
      <c r="F23" s="105">
        <v>0</v>
      </c>
      <c r="G23" s="40">
        <f>D23*F23</f>
        <v>0</v>
      </c>
      <c r="H23" s="95"/>
      <c r="I23" s="39">
        <f t="shared" si="3"/>
        <v>0</v>
      </c>
      <c r="J23" s="27">
        <f>G23-H23</f>
        <v>0</v>
      </c>
      <c r="K23" s="39">
        <f t="shared" si="4"/>
        <v>0</v>
      </c>
    </row>
    <row r="24" spans="1:11" ht="12.75" customHeight="1">
      <c r="A24" s="91" t="s">
        <v>14</v>
      </c>
      <c r="B24" s="6"/>
      <c r="C24" s="6"/>
      <c r="D24" s="106">
        <v>0</v>
      </c>
      <c r="E24" s="6"/>
      <c r="F24" s="105">
        <v>0</v>
      </c>
      <c r="G24" s="40">
        <f>D24*F24</f>
        <v>0</v>
      </c>
      <c r="H24" s="95"/>
      <c r="I24" s="39">
        <f t="shared" si="3"/>
        <v>0</v>
      </c>
      <c r="J24" s="27">
        <f>G24-H24</f>
        <v>0</v>
      </c>
      <c r="K24" s="39">
        <f t="shared" si="4"/>
        <v>0</v>
      </c>
    </row>
    <row r="25" spans="1:11" ht="12.75" customHeight="1">
      <c r="A25" s="41" t="s">
        <v>15</v>
      </c>
      <c r="B25" s="57"/>
      <c r="C25" s="62"/>
      <c r="D25" s="59">
        <f>SUM(D21:D24)</f>
        <v>0</v>
      </c>
      <c r="E25" s="62"/>
      <c r="F25" s="46"/>
      <c r="G25" s="59">
        <f>SUM(G21:G24)</f>
        <v>0</v>
      </c>
      <c r="H25" s="61">
        <f>SUM(H21:H24)</f>
        <v>0</v>
      </c>
      <c r="I25" s="48">
        <f t="shared" si="3"/>
        <v>0</v>
      </c>
      <c r="J25" s="61">
        <f>SUM(J21:J24)</f>
        <v>0</v>
      </c>
      <c r="K25" s="48">
        <f t="shared" si="4"/>
        <v>0</v>
      </c>
    </row>
    <row r="26" spans="1:11" ht="12.75" customHeight="1">
      <c r="A26" s="63" t="s">
        <v>20</v>
      </c>
      <c r="B26" s="35"/>
      <c r="C26" s="36"/>
      <c r="D26" s="37"/>
      <c r="E26" s="36"/>
      <c r="F26" s="12"/>
      <c r="G26" s="37"/>
      <c r="H26" s="38"/>
      <c r="I26" s="39"/>
      <c r="J26" s="38"/>
      <c r="K26" s="39"/>
    </row>
    <row r="27" spans="1:11" ht="12.75" customHeight="1">
      <c r="A27" s="98" t="s">
        <v>21</v>
      </c>
      <c r="B27" s="13"/>
      <c r="C27" s="6"/>
      <c r="D27" s="106">
        <v>0</v>
      </c>
      <c r="E27" s="6"/>
      <c r="F27" s="105">
        <v>0</v>
      </c>
      <c r="G27" s="40">
        <f>D27*F27</f>
        <v>0</v>
      </c>
      <c r="H27" s="95"/>
      <c r="I27" s="39">
        <f t="shared" si="3"/>
        <v>0</v>
      </c>
      <c r="J27" s="27">
        <f>G27-H27</f>
        <v>0</v>
      </c>
      <c r="K27" s="39">
        <f t="shared" si="4"/>
        <v>0</v>
      </c>
    </row>
    <row r="28" spans="1:11" ht="12.75" customHeight="1">
      <c r="A28" s="98" t="s">
        <v>22</v>
      </c>
      <c r="B28" s="13"/>
      <c r="C28" s="6"/>
      <c r="D28" s="106">
        <v>0</v>
      </c>
      <c r="E28" s="6"/>
      <c r="F28" s="105">
        <v>0</v>
      </c>
      <c r="G28" s="40">
        <f aca="true" t="shared" si="5" ref="G28:G40">D28*F28</f>
        <v>0</v>
      </c>
      <c r="H28" s="95"/>
      <c r="I28" s="39">
        <f t="shared" si="3"/>
        <v>0</v>
      </c>
      <c r="J28" s="27">
        <f>G28-H28</f>
        <v>0</v>
      </c>
      <c r="K28" s="39">
        <f t="shared" si="4"/>
        <v>0</v>
      </c>
    </row>
    <row r="29" spans="1:11" ht="12.75" customHeight="1">
      <c r="A29" s="98" t="s">
        <v>23</v>
      </c>
      <c r="B29" s="13"/>
      <c r="C29" s="6"/>
      <c r="D29" s="106">
        <v>0</v>
      </c>
      <c r="E29" s="6"/>
      <c r="F29" s="105">
        <v>0</v>
      </c>
      <c r="G29" s="40">
        <f t="shared" si="5"/>
        <v>0</v>
      </c>
      <c r="H29" s="95"/>
      <c r="I29" s="39">
        <f t="shared" si="3"/>
        <v>0</v>
      </c>
      <c r="J29" s="27">
        <f>G29-H29</f>
        <v>0</v>
      </c>
      <c r="K29" s="39">
        <f t="shared" si="4"/>
        <v>0</v>
      </c>
    </row>
    <row r="30" spans="1:11" ht="12.75" customHeight="1">
      <c r="A30" s="98" t="s">
        <v>24</v>
      </c>
      <c r="B30" s="13"/>
      <c r="C30" s="6"/>
      <c r="D30" s="106">
        <v>0</v>
      </c>
      <c r="E30" s="6"/>
      <c r="F30" s="105">
        <v>0</v>
      </c>
      <c r="G30" s="40">
        <f t="shared" si="5"/>
        <v>0</v>
      </c>
      <c r="H30" s="95"/>
      <c r="I30" s="39">
        <f t="shared" si="3"/>
        <v>0</v>
      </c>
      <c r="J30" s="27">
        <f>G30-H30</f>
        <v>0</v>
      </c>
      <c r="K30" s="39">
        <f t="shared" si="4"/>
        <v>0</v>
      </c>
    </row>
    <row r="31" spans="1:11" ht="12.75" customHeight="1">
      <c r="A31" s="99" t="s">
        <v>25</v>
      </c>
      <c r="B31" s="13"/>
      <c r="C31" s="6"/>
      <c r="D31" s="106">
        <v>0</v>
      </c>
      <c r="E31" s="6"/>
      <c r="F31" s="105">
        <v>0</v>
      </c>
      <c r="G31" s="40">
        <f t="shared" si="5"/>
        <v>0</v>
      </c>
      <c r="H31" s="95"/>
      <c r="I31" s="39">
        <f t="shared" si="3"/>
        <v>0</v>
      </c>
      <c r="J31" s="27">
        <f>G31-H31</f>
        <v>0</v>
      </c>
      <c r="K31" s="39">
        <f t="shared" si="4"/>
        <v>0</v>
      </c>
    </row>
    <row r="32" spans="1:11" ht="12.75" customHeight="1">
      <c r="A32" s="90" t="s">
        <v>26</v>
      </c>
      <c r="B32" s="6"/>
      <c r="C32" s="6"/>
      <c r="D32" s="106">
        <v>0</v>
      </c>
      <c r="E32" s="6"/>
      <c r="F32" s="105">
        <v>0</v>
      </c>
      <c r="G32" s="40">
        <f t="shared" si="5"/>
        <v>0</v>
      </c>
      <c r="H32" s="95"/>
      <c r="I32" s="39">
        <f t="shared" si="3"/>
        <v>0</v>
      </c>
      <c r="J32" s="27">
        <f aca="true" t="shared" si="6" ref="J32:J40">G32-H32</f>
        <v>0</v>
      </c>
      <c r="K32" s="39">
        <f t="shared" si="4"/>
        <v>0</v>
      </c>
    </row>
    <row r="33" spans="1:11" ht="12.75" customHeight="1">
      <c r="A33" s="98" t="s">
        <v>27</v>
      </c>
      <c r="B33" s="13"/>
      <c r="C33" s="6"/>
      <c r="D33" s="106">
        <v>0</v>
      </c>
      <c r="E33" s="6"/>
      <c r="F33" s="105">
        <v>0</v>
      </c>
      <c r="G33" s="40">
        <f t="shared" si="5"/>
        <v>0</v>
      </c>
      <c r="H33" s="95"/>
      <c r="I33" s="39">
        <f t="shared" si="3"/>
        <v>0</v>
      </c>
      <c r="J33" s="27">
        <f t="shared" si="6"/>
        <v>0</v>
      </c>
      <c r="K33" s="39">
        <f t="shared" si="4"/>
        <v>0</v>
      </c>
    </row>
    <row r="34" spans="1:11" ht="12" customHeight="1">
      <c r="A34" s="98" t="s">
        <v>28</v>
      </c>
      <c r="B34" s="13"/>
      <c r="C34" s="6"/>
      <c r="D34" s="106">
        <v>0</v>
      </c>
      <c r="E34" s="6"/>
      <c r="F34" s="105">
        <v>0</v>
      </c>
      <c r="G34" s="40">
        <f t="shared" si="5"/>
        <v>0</v>
      </c>
      <c r="H34" s="95"/>
      <c r="I34" s="39">
        <f t="shared" si="3"/>
        <v>0</v>
      </c>
      <c r="J34" s="27">
        <f t="shared" si="6"/>
        <v>0</v>
      </c>
      <c r="K34" s="39">
        <f t="shared" si="4"/>
        <v>0</v>
      </c>
    </row>
    <row r="35" spans="1:11" ht="12.75" customHeight="1">
      <c r="A35" s="98" t="s">
        <v>29</v>
      </c>
      <c r="B35" s="13"/>
      <c r="C35" s="6"/>
      <c r="D35" s="106">
        <v>0</v>
      </c>
      <c r="E35" s="6"/>
      <c r="F35" s="105">
        <v>0</v>
      </c>
      <c r="G35" s="40">
        <f t="shared" si="5"/>
        <v>0</v>
      </c>
      <c r="H35" s="95"/>
      <c r="I35" s="39">
        <f t="shared" si="3"/>
        <v>0</v>
      </c>
      <c r="J35" s="27">
        <f>G35-H35</f>
        <v>0</v>
      </c>
      <c r="K35" s="39">
        <f t="shared" si="4"/>
        <v>0</v>
      </c>
    </row>
    <row r="36" spans="1:11" ht="12.75" customHeight="1">
      <c r="A36" s="98" t="s">
        <v>30</v>
      </c>
      <c r="B36" s="13"/>
      <c r="C36" s="6"/>
      <c r="D36" s="106">
        <v>0</v>
      </c>
      <c r="E36" s="6"/>
      <c r="F36" s="105">
        <v>0</v>
      </c>
      <c r="G36" s="40">
        <f t="shared" si="5"/>
        <v>0</v>
      </c>
      <c r="H36" s="95"/>
      <c r="I36" s="39">
        <f t="shared" si="3"/>
        <v>0</v>
      </c>
      <c r="J36" s="27">
        <f t="shared" si="6"/>
        <v>0</v>
      </c>
      <c r="K36" s="39">
        <f t="shared" si="4"/>
        <v>0</v>
      </c>
    </row>
    <row r="37" spans="1:11" ht="12.75" customHeight="1">
      <c r="A37" s="98" t="s">
        <v>31</v>
      </c>
      <c r="B37" s="13"/>
      <c r="C37" s="6"/>
      <c r="D37" s="106">
        <v>0</v>
      </c>
      <c r="E37" s="6"/>
      <c r="F37" s="105">
        <v>0</v>
      </c>
      <c r="G37" s="40">
        <f t="shared" si="5"/>
        <v>0</v>
      </c>
      <c r="H37" s="95"/>
      <c r="I37" s="39">
        <f t="shared" si="3"/>
        <v>0</v>
      </c>
      <c r="J37" s="27">
        <f t="shared" si="6"/>
        <v>0</v>
      </c>
      <c r="K37" s="39">
        <f t="shared" si="4"/>
        <v>0</v>
      </c>
    </row>
    <row r="38" spans="1:11" ht="12.75" customHeight="1">
      <c r="A38" s="98" t="s">
        <v>31</v>
      </c>
      <c r="B38" s="13"/>
      <c r="C38" s="6"/>
      <c r="D38" s="106">
        <v>0</v>
      </c>
      <c r="E38" s="6"/>
      <c r="F38" s="105">
        <v>0</v>
      </c>
      <c r="G38" s="40">
        <f t="shared" si="5"/>
        <v>0</v>
      </c>
      <c r="H38" s="95"/>
      <c r="I38" s="39">
        <f t="shared" si="3"/>
        <v>0</v>
      </c>
      <c r="J38" s="27">
        <f>G38-H38</f>
        <v>0</v>
      </c>
      <c r="K38" s="39">
        <f t="shared" si="4"/>
        <v>0</v>
      </c>
    </row>
    <row r="39" spans="1:11" ht="12.75" customHeight="1">
      <c r="A39" s="90" t="s">
        <v>32</v>
      </c>
      <c r="B39" s="6"/>
      <c r="C39" s="6"/>
      <c r="D39" s="106">
        <v>0</v>
      </c>
      <c r="E39" s="6"/>
      <c r="F39" s="105">
        <v>0</v>
      </c>
      <c r="G39" s="40">
        <f t="shared" si="5"/>
        <v>0</v>
      </c>
      <c r="H39" s="95"/>
      <c r="I39" s="39">
        <f t="shared" si="3"/>
        <v>0</v>
      </c>
      <c r="J39" s="27">
        <f>G39-H39</f>
        <v>0</v>
      </c>
      <c r="K39" s="39">
        <f t="shared" si="4"/>
        <v>0</v>
      </c>
    </row>
    <row r="40" spans="1:11" ht="12.75" customHeight="1">
      <c r="A40" s="98" t="s">
        <v>14</v>
      </c>
      <c r="B40" s="13"/>
      <c r="C40" s="6"/>
      <c r="D40" s="106">
        <v>0</v>
      </c>
      <c r="E40" s="6"/>
      <c r="F40" s="105">
        <v>0</v>
      </c>
      <c r="G40" s="40">
        <f t="shared" si="5"/>
        <v>0</v>
      </c>
      <c r="H40" s="95"/>
      <c r="I40" s="39">
        <f t="shared" si="3"/>
        <v>0</v>
      </c>
      <c r="J40" s="27">
        <f t="shared" si="6"/>
        <v>0</v>
      </c>
      <c r="K40" s="39">
        <f t="shared" si="4"/>
        <v>0</v>
      </c>
    </row>
    <row r="41" spans="1:11" ht="12.75" customHeight="1">
      <c r="A41" s="41" t="s">
        <v>33</v>
      </c>
      <c r="B41" s="57"/>
      <c r="C41" s="58"/>
      <c r="D41" s="59">
        <f>SUM(D27:D40)</f>
        <v>0</v>
      </c>
      <c r="E41" s="58"/>
      <c r="F41" s="46"/>
      <c r="G41" s="59">
        <f>SUM(G27:G40)</f>
        <v>0</v>
      </c>
      <c r="H41" s="61">
        <f>SUM(H27:H40)</f>
        <v>0</v>
      </c>
      <c r="I41" s="48">
        <f t="shared" si="3"/>
        <v>0</v>
      </c>
      <c r="J41" s="61">
        <f>SUM(J27:J40)</f>
        <v>0</v>
      </c>
      <c r="K41" s="48">
        <f t="shared" si="4"/>
        <v>0</v>
      </c>
    </row>
    <row r="42" spans="1:11" ht="12.75" customHeight="1">
      <c r="A42" s="63" t="s">
        <v>34</v>
      </c>
      <c r="B42" s="35"/>
      <c r="C42" s="14"/>
      <c r="D42" s="40"/>
      <c r="E42" s="14"/>
      <c r="F42" s="12"/>
      <c r="G42" s="40"/>
      <c r="H42" s="27"/>
      <c r="I42" s="39"/>
      <c r="J42" s="27"/>
      <c r="K42" s="39"/>
    </row>
    <row r="43" spans="1:11" ht="12.75" customHeight="1">
      <c r="A43" s="100" t="s">
        <v>35</v>
      </c>
      <c r="B43" s="15"/>
      <c r="C43" s="6"/>
      <c r="D43" s="106">
        <v>0</v>
      </c>
      <c r="E43" s="6"/>
      <c r="F43" s="105">
        <v>0</v>
      </c>
      <c r="G43" s="40">
        <f>D43*F43</f>
        <v>0</v>
      </c>
      <c r="H43" s="95"/>
      <c r="I43" s="39">
        <f t="shared" si="3"/>
        <v>0</v>
      </c>
      <c r="J43" s="27">
        <f>G43-H43</f>
        <v>0</v>
      </c>
      <c r="K43" s="39">
        <f t="shared" si="4"/>
        <v>0</v>
      </c>
    </row>
    <row r="44" spans="1:11" ht="12.75" customHeight="1">
      <c r="A44" s="100" t="s">
        <v>36</v>
      </c>
      <c r="B44" s="15"/>
      <c r="C44" s="6"/>
      <c r="D44" s="106">
        <v>0</v>
      </c>
      <c r="E44" s="6"/>
      <c r="F44" s="105">
        <v>0</v>
      </c>
      <c r="G44" s="40">
        <f aca="true" t="shared" si="7" ref="G44:G56">D44*F44</f>
        <v>0</v>
      </c>
      <c r="H44" s="95"/>
      <c r="I44" s="39">
        <f t="shared" si="3"/>
        <v>0</v>
      </c>
      <c r="J44" s="27">
        <f aca="true" t="shared" si="8" ref="J44:J56">G44-H44</f>
        <v>0</v>
      </c>
      <c r="K44" s="39">
        <f t="shared" si="4"/>
        <v>0</v>
      </c>
    </row>
    <row r="45" spans="1:11" ht="12.75" customHeight="1">
      <c r="A45" s="100" t="s">
        <v>37</v>
      </c>
      <c r="B45" s="15"/>
      <c r="C45" s="6"/>
      <c r="D45" s="106">
        <v>0</v>
      </c>
      <c r="E45" s="6"/>
      <c r="F45" s="105">
        <v>0</v>
      </c>
      <c r="G45" s="40">
        <f t="shared" si="7"/>
        <v>0</v>
      </c>
      <c r="H45" s="95"/>
      <c r="I45" s="39">
        <f t="shared" si="3"/>
        <v>0</v>
      </c>
      <c r="J45" s="27">
        <f t="shared" si="8"/>
        <v>0</v>
      </c>
      <c r="K45" s="39">
        <f t="shared" si="4"/>
        <v>0</v>
      </c>
    </row>
    <row r="46" spans="1:11" ht="12.75" customHeight="1">
      <c r="A46" s="100" t="s">
        <v>38</v>
      </c>
      <c r="B46" s="15"/>
      <c r="C46" s="6"/>
      <c r="D46" s="106">
        <v>0</v>
      </c>
      <c r="E46" s="6"/>
      <c r="F46" s="105">
        <v>0</v>
      </c>
      <c r="G46" s="40">
        <f t="shared" si="7"/>
        <v>0</v>
      </c>
      <c r="H46" s="95"/>
      <c r="I46" s="39">
        <f t="shared" si="3"/>
        <v>0</v>
      </c>
      <c r="J46" s="27">
        <f t="shared" si="8"/>
        <v>0</v>
      </c>
      <c r="K46" s="39">
        <f t="shared" si="4"/>
        <v>0</v>
      </c>
    </row>
    <row r="47" spans="1:11" ht="12.75" customHeight="1">
      <c r="A47" s="100" t="s">
        <v>39</v>
      </c>
      <c r="B47" s="15"/>
      <c r="C47" s="6"/>
      <c r="D47" s="106">
        <v>0</v>
      </c>
      <c r="E47" s="6"/>
      <c r="F47" s="105">
        <v>0</v>
      </c>
      <c r="G47" s="40">
        <f t="shared" si="7"/>
        <v>0</v>
      </c>
      <c r="H47" s="95"/>
      <c r="I47" s="39">
        <f t="shared" si="3"/>
        <v>0</v>
      </c>
      <c r="J47" s="27">
        <f t="shared" si="8"/>
        <v>0</v>
      </c>
      <c r="K47" s="39">
        <f t="shared" si="4"/>
        <v>0</v>
      </c>
    </row>
    <row r="48" spans="1:11" ht="12.75" customHeight="1">
      <c r="A48" s="100" t="s">
        <v>40</v>
      </c>
      <c r="B48" s="15"/>
      <c r="C48" s="6"/>
      <c r="D48" s="106">
        <v>0</v>
      </c>
      <c r="E48" s="6"/>
      <c r="F48" s="105">
        <v>0</v>
      </c>
      <c r="G48" s="40">
        <f t="shared" si="7"/>
        <v>0</v>
      </c>
      <c r="H48" s="95"/>
      <c r="I48" s="39">
        <f t="shared" si="3"/>
        <v>0</v>
      </c>
      <c r="J48" s="27">
        <f t="shared" si="8"/>
        <v>0</v>
      </c>
      <c r="K48" s="39">
        <f t="shared" si="4"/>
        <v>0</v>
      </c>
    </row>
    <row r="49" spans="1:11" ht="12.75" customHeight="1">
      <c r="A49" s="100" t="s">
        <v>41</v>
      </c>
      <c r="B49" s="15"/>
      <c r="C49" s="6"/>
      <c r="D49" s="106">
        <v>0</v>
      </c>
      <c r="E49" s="6"/>
      <c r="F49" s="105">
        <v>0</v>
      </c>
      <c r="G49" s="40">
        <f t="shared" si="7"/>
        <v>0</v>
      </c>
      <c r="H49" s="95"/>
      <c r="I49" s="39">
        <f t="shared" si="3"/>
        <v>0</v>
      </c>
      <c r="J49" s="27">
        <f t="shared" si="8"/>
        <v>0</v>
      </c>
      <c r="K49" s="39">
        <f t="shared" si="4"/>
        <v>0</v>
      </c>
    </row>
    <row r="50" spans="1:11" ht="12.75" customHeight="1">
      <c r="A50" s="91" t="s">
        <v>42</v>
      </c>
      <c r="B50" s="6"/>
      <c r="C50" s="6"/>
      <c r="D50" s="106">
        <v>0</v>
      </c>
      <c r="E50" s="6"/>
      <c r="F50" s="105">
        <v>0</v>
      </c>
      <c r="G50" s="40">
        <f t="shared" si="7"/>
        <v>0</v>
      </c>
      <c r="H50" s="95"/>
      <c r="I50" s="39">
        <f t="shared" si="3"/>
        <v>0</v>
      </c>
      <c r="J50" s="27">
        <f t="shared" si="8"/>
        <v>0</v>
      </c>
      <c r="K50" s="39">
        <f t="shared" si="4"/>
        <v>0</v>
      </c>
    </row>
    <row r="51" spans="1:11" ht="12.75" customHeight="1">
      <c r="A51" s="91" t="s">
        <v>43</v>
      </c>
      <c r="B51" s="6"/>
      <c r="C51" s="6"/>
      <c r="D51" s="106">
        <v>0</v>
      </c>
      <c r="E51" s="6"/>
      <c r="F51" s="105">
        <v>0</v>
      </c>
      <c r="G51" s="40">
        <f t="shared" si="7"/>
        <v>0</v>
      </c>
      <c r="H51" s="95"/>
      <c r="I51" s="39">
        <f t="shared" si="3"/>
        <v>0</v>
      </c>
      <c r="J51" s="27">
        <f t="shared" si="8"/>
        <v>0</v>
      </c>
      <c r="K51" s="39">
        <f t="shared" si="4"/>
        <v>0</v>
      </c>
    </row>
    <row r="52" spans="1:11" ht="12.75" customHeight="1">
      <c r="A52" s="91" t="s">
        <v>44</v>
      </c>
      <c r="B52" s="6"/>
      <c r="C52" s="6"/>
      <c r="D52" s="106">
        <v>0</v>
      </c>
      <c r="E52" s="6"/>
      <c r="F52" s="105">
        <v>0</v>
      </c>
      <c r="G52" s="40">
        <f t="shared" si="7"/>
        <v>0</v>
      </c>
      <c r="H52" s="95"/>
      <c r="I52" s="39">
        <f t="shared" si="3"/>
        <v>0</v>
      </c>
      <c r="J52" s="27">
        <f t="shared" si="8"/>
        <v>0</v>
      </c>
      <c r="K52" s="39">
        <f t="shared" si="4"/>
        <v>0</v>
      </c>
    </row>
    <row r="53" spans="1:11" ht="12.75" customHeight="1">
      <c r="A53" s="91" t="s">
        <v>45</v>
      </c>
      <c r="B53" s="6"/>
      <c r="C53" s="6"/>
      <c r="D53" s="106">
        <v>0</v>
      </c>
      <c r="E53" s="6"/>
      <c r="F53" s="105">
        <v>0</v>
      </c>
      <c r="G53" s="40">
        <f t="shared" si="7"/>
        <v>0</v>
      </c>
      <c r="H53" s="95"/>
      <c r="I53" s="39">
        <f>IF(G53=0,0,H53/G53)</f>
        <v>0</v>
      </c>
      <c r="J53" s="27">
        <f>G53-H53</f>
        <v>0</v>
      </c>
      <c r="K53" s="39">
        <f>IF(G53=0,0,J53/G53)</f>
        <v>0</v>
      </c>
    </row>
    <row r="54" spans="1:11" ht="12.75" customHeight="1">
      <c r="A54" s="98" t="s">
        <v>46</v>
      </c>
      <c r="B54" s="13"/>
      <c r="C54" s="6"/>
      <c r="D54" s="106">
        <v>0</v>
      </c>
      <c r="E54" s="6"/>
      <c r="F54" s="105">
        <v>0</v>
      </c>
      <c r="G54" s="40">
        <f t="shared" si="7"/>
        <v>0</v>
      </c>
      <c r="H54" s="95"/>
      <c r="I54" s="39">
        <f>IF(G54=0,0,H54/G54)</f>
        <v>0</v>
      </c>
      <c r="J54" s="27">
        <f t="shared" si="8"/>
        <v>0</v>
      </c>
      <c r="K54" s="39">
        <f t="shared" si="4"/>
        <v>0</v>
      </c>
    </row>
    <row r="55" spans="1:11" ht="12.75" customHeight="1">
      <c r="A55" s="98" t="s">
        <v>47</v>
      </c>
      <c r="B55" s="13"/>
      <c r="C55" s="6"/>
      <c r="D55" s="106">
        <v>0</v>
      </c>
      <c r="E55" s="6"/>
      <c r="F55" s="105">
        <v>0</v>
      </c>
      <c r="G55" s="40">
        <f t="shared" si="7"/>
        <v>0</v>
      </c>
      <c r="H55" s="95"/>
      <c r="I55" s="39">
        <f t="shared" si="3"/>
        <v>0</v>
      </c>
      <c r="J55" s="27">
        <f t="shared" si="8"/>
        <v>0</v>
      </c>
      <c r="K55" s="39">
        <f t="shared" si="4"/>
        <v>0</v>
      </c>
    </row>
    <row r="56" spans="1:11" ht="12.75" customHeight="1">
      <c r="A56" s="98" t="s">
        <v>14</v>
      </c>
      <c r="B56" s="16"/>
      <c r="C56" s="6"/>
      <c r="D56" s="106">
        <v>0</v>
      </c>
      <c r="E56" s="6"/>
      <c r="F56" s="105">
        <v>0</v>
      </c>
      <c r="G56" s="40">
        <f t="shared" si="7"/>
        <v>0</v>
      </c>
      <c r="H56" s="95"/>
      <c r="I56" s="39">
        <f t="shared" si="3"/>
        <v>0</v>
      </c>
      <c r="J56" s="27">
        <f t="shared" si="8"/>
        <v>0</v>
      </c>
      <c r="K56" s="39">
        <f t="shared" si="4"/>
        <v>0</v>
      </c>
    </row>
    <row r="57" spans="1:11" ht="12.75" customHeight="1">
      <c r="A57" s="41" t="s">
        <v>15</v>
      </c>
      <c r="B57" s="57"/>
      <c r="C57" s="62"/>
      <c r="D57" s="44">
        <f>SUM(D43:D56)</f>
        <v>0</v>
      </c>
      <c r="E57" s="45"/>
      <c r="F57" s="46"/>
      <c r="G57" s="44">
        <f>SUM(G43:G56)</f>
        <v>0</v>
      </c>
      <c r="H57" s="47">
        <f>SUM(H43:H56)</f>
        <v>0</v>
      </c>
      <c r="I57" s="108">
        <f t="shared" si="3"/>
        <v>0</v>
      </c>
      <c r="J57" s="109">
        <f>SUM(J43:J56)</f>
        <v>0</v>
      </c>
      <c r="K57" s="108">
        <f t="shared" si="4"/>
        <v>0</v>
      </c>
    </row>
    <row r="58" spans="1:11" ht="15">
      <c r="A58" s="64"/>
      <c r="B58" s="65"/>
      <c r="C58" s="66"/>
      <c r="D58" s="119" t="s">
        <v>71</v>
      </c>
      <c r="E58" s="120"/>
      <c r="F58" s="120"/>
      <c r="G58" s="120"/>
      <c r="H58" s="67">
        <f>(H16+H19+H25+H41)/100*7</f>
        <v>0</v>
      </c>
      <c r="I58" s="69"/>
      <c r="J58" s="68"/>
      <c r="K58" s="69"/>
    </row>
    <row r="59" spans="1:11" ht="12.75" customHeight="1" thickBot="1">
      <c r="A59" s="70" t="s">
        <v>1</v>
      </c>
      <c r="B59" s="71"/>
      <c r="C59" s="72"/>
      <c r="D59" s="73"/>
      <c r="E59" s="74"/>
      <c r="F59" s="75"/>
      <c r="G59" s="76">
        <f>G57+G41+G25+G19+G16</f>
        <v>0</v>
      </c>
      <c r="H59" s="77">
        <f>H57+H41+H25+H19+H16</f>
        <v>0</v>
      </c>
      <c r="I59" s="78">
        <f>IF(G59=0,0,H59/G59)</f>
        <v>0</v>
      </c>
      <c r="J59" s="77">
        <f>J57+J41+J25+J19+J16</f>
        <v>0</v>
      </c>
      <c r="K59" s="78">
        <f>IF(G59=0,0,J59/G59)</f>
        <v>0</v>
      </c>
    </row>
    <row r="60" spans="1:11" ht="12.75" customHeight="1">
      <c r="A60" s="111"/>
      <c r="B60" s="31" t="s">
        <v>58</v>
      </c>
      <c r="G60" s="5"/>
      <c r="H60" s="5"/>
      <c r="I60" s="10"/>
      <c r="J60" s="5"/>
      <c r="K60" s="10"/>
    </row>
    <row r="61" spans="1:11" ht="12.75" customHeight="1">
      <c r="A61" s="3" t="s">
        <v>59</v>
      </c>
      <c r="G61" s="5"/>
      <c r="H61" s="5"/>
      <c r="I61" s="10"/>
      <c r="J61" s="5"/>
      <c r="K61" s="10"/>
    </row>
    <row r="62" spans="1:11" ht="12.75" customHeight="1">
      <c r="A62" s="3" t="s">
        <v>60</v>
      </c>
      <c r="C62" s="7"/>
      <c r="D62" s="7"/>
      <c r="E62" s="28"/>
      <c r="F62" s="28"/>
      <c r="G62" s="5"/>
      <c r="H62" s="5"/>
      <c r="I62" s="10"/>
      <c r="J62" s="5"/>
      <c r="K62" s="10"/>
    </row>
    <row r="63" spans="1:11" ht="12.75" customHeight="1" thickBot="1">
      <c r="A63" s="4"/>
      <c r="B63" s="29"/>
      <c r="C63" s="7"/>
      <c r="D63" s="7"/>
      <c r="E63" s="28"/>
      <c r="F63" s="28"/>
      <c r="G63" s="5"/>
      <c r="H63" s="5"/>
      <c r="I63" s="10"/>
      <c r="J63" s="5"/>
      <c r="K63" s="10"/>
    </row>
    <row r="64" spans="1:11" ht="42" customHeight="1" thickBot="1">
      <c r="A64" s="17" t="s">
        <v>56</v>
      </c>
      <c r="B64" s="18"/>
      <c r="C64" s="19"/>
      <c r="D64" s="20" t="s">
        <v>57</v>
      </c>
      <c r="E64" s="21"/>
      <c r="F64" s="22"/>
      <c r="G64" s="23" t="s">
        <v>53</v>
      </c>
      <c r="H64" s="24" t="s">
        <v>0</v>
      </c>
      <c r="I64" s="25" t="str">
        <f>+I6</f>
        <v>% Fedasil</v>
      </c>
      <c r="J64" s="32" t="s">
        <v>54</v>
      </c>
      <c r="K64" s="33" t="str">
        <f>+K6</f>
        <v>% Autres Sources</v>
      </c>
    </row>
    <row r="65" spans="1:11" ht="12.75">
      <c r="A65" s="30" t="s">
        <v>0</v>
      </c>
      <c r="B65" s="79"/>
      <c r="C65" s="80"/>
      <c r="D65" s="101" t="s">
        <v>61</v>
      </c>
      <c r="E65" s="81"/>
      <c r="F65" s="82"/>
      <c r="G65" s="83">
        <f>+H65+J65</f>
        <v>0</v>
      </c>
      <c r="H65" s="84">
        <f>H59</f>
        <v>0</v>
      </c>
      <c r="I65" s="39">
        <f>IF($G$58=0,0,H65/$G$58)</f>
        <v>0</v>
      </c>
      <c r="J65" s="103"/>
      <c r="K65" s="104"/>
    </row>
    <row r="66" spans="1:11" ht="12.75">
      <c r="A66" s="90" t="s">
        <v>62</v>
      </c>
      <c r="B66" s="85"/>
      <c r="C66" s="86"/>
      <c r="D66" s="102" t="s">
        <v>63</v>
      </c>
      <c r="E66" s="6"/>
      <c r="F66" s="87"/>
      <c r="G66" s="83">
        <f aca="true" t="shared" si="9" ref="G66:G71">+H66+J66</f>
        <v>0</v>
      </c>
      <c r="H66" s="103"/>
      <c r="I66" s="104"/>
      <c r="J66" s="95">
        <v>0</v>
      </c>
      <c r="K66" s="39">
        <f aca="true" t="shared" si="10" ref="K66:K71">IF($G$58=0,0,J66/$G$58)</f>
        <v>0</v>
      </c>
    </row>
    <row r="67" spans="1:11" ht="12.75">
      <c r="A67" s="99" t="s">
        <v>14</v>
      </c>
      <c r="B67" s="79"/>
      <c r="C67" s="86"/>
      <c r="D67" s="102" t="s">
        <v>64</v>
      </c>
      <c r="E67" s="6"/>
      <c r="F67" s="6"/>
      <c r="G67" s="83">
        <f t="shared" si="9"/>
        <v>0</v>
      </c>
      <c r="H67" s="103"/>
      <c r="I67" s="104"/>
      <c r="J67" s="95">
        <v>0</v>
      </c>
      <c r="K67" s="39">
        <f t="shared" si="10"/>
        <v>0</v>
      </c>
    </row>
    <row r="68" spans="1:11" ht="12.75">
      <c r="A68" s="99" t="s">
        <v>14</v>
      </c>
      <c r="B68" s="79"/>
      <c r="C68" s="86"/>
      <c r="D68" s="102" t="s">
        <v>65</v>
      </c>
      <c r="E68" s="6"/>
      <c r="F68" s="6"/>
      <c r="G68" s="83">
        <f t="shared" si="9"/>
        <v>0</v>
      </c>
      <c r="H68" s="103"/>
      <c r="I68" s="104"/>
      <c r="J68" s="95">
        <v>0</v>
      </c>
      <c r="K68" s="39">
        <f t="shared" si="10"/>
        <v>0</v>
      </c>
    </row>
    <row r="69" spans="1:11" ht="12.75">
      <c r="A69" s="99" t="s">
        <v>14</v>
      </c>
      <c r="B69" s="79"/>
      <c r="C69" s="86"/>
      <c r="D69" s="102" t="s">
        <v>65</v>
      </c>
      <c r="E69" s="6"/>
      <c r="F69" s="6"/>
      <c r="G69" s="83">
        <f t="shared" si="9"/>
        <v>0</v>
      </c>
      <c r="H69" s="103"/>
      <c r="I69" s="104"/>
      <c r="J69" s="95">
        <v>0</v>
      </c>
      <c r="K69" s="39">
        <f t="shared" si="10"/>
        <v>0</v>
      </c>
    </row>
    <row r="70" spans="1:11" ht="12.75">
      <c r="A70" s="99" t="s">
        <v>14</v>
      </c>
      <c r="B70" s="79"/>
      <c r="C70" s="86"/>
      <c r="D70" s="102" t="s">
        <v>65</v>
      </c>
      <c r="E70" s="6"/>
      <c r="F70" s="6"/>
      <c r="G70" s="83">
        <f t="shared" si="9"/>
        <v>0</v>
      </c>
      <c r="H70" s="103"/>
      <c r="I70" s="104"/>
      <c r="J70" s="95">
        <v>0</v>
      </c>
      <c r="K70" s="39">
        <f t="shared" si="10"/>
        <v>0</v>
      </c>
    </row>
    <row r="71" spans="1:11" ht="12.75">
      <c r="A71" s="30" t="s">
        <v>66</v>
      </c>
      <c r="B71" s="79"/>
      <c r="C71" s="86"/>
      <c r="D71" s="102" t="s">
        <v>65</v>
      </c>
      <c r="E71" s="6"/>
      <c r="F71" s="6"/>
      <c r="G71" s="83">
        <f t="shared" si="9"/>
        <v>0</v>
      </c>
      <c r="H71" s="103"/>
      <c r="I71" s="104"/>
      <c r="J71" s="95">
        <v>0</v>
      </c>
      <c r="K71" s="39">
        <f t="shared" si="10"/>
        <v>0</v>
      </c>
    </row>
    <row r="72" spans="1:11" ht="13.5" thickBot="1">
      <c r="A72" s="88" t="s">
        <v>67</v>
      </c>
      <c r="B72" s="89"/>
      <c r="C72" s="113"/>
      <c r="D72" s="113"/>
      <c r="E72" s="114"/>
      <c r="F72" s="75"/>
      <c r="G72" s="76">
        <f>SUM(G65:G71)</f>
        <v>0</v>
      </c>
      <c r="H72" s="77">
        <f>SUM(H65:H71)</f>
        <v>0</v>
      </c>
      <c r="I72" s="115">
        <f>IF($G$59=0,0,H72/$G$59)</f>
        <v>0</v>
      </c>
      <c r="J72" s="77">
        <f>SUM(J65:J71)</f>
        <v>0</v>
      </c>
      <c r="K72" s="115">
        <f>IF($G$59=0,0,J72/$G$59)</f>
        <v>0</v>
      </c>
    </row>
    <row r="74" spans="4:11" ht="15">
      <c r="D74" s="116" t="s">
        <v>70</v>
      </c>
      <c r="E74" s="116"/>
      <c r="F74" s="116"/>
      <c r="G74" s="112">
        <f>G59-G72</f>
        <v>0</v>
      </c>
      <c r="H74" s="8">
        <f>H59-H72</f>
        <v>0</v>
      </c>
      <c r="I74" s="11"/>
      <c r="J74" s="8">
        <f>J59-J72</f>
        <v>0</v>
      </c>
      <c r="K74" s="11"/>
    </row>
  </sheetData>
  <sheetProtection/>
  <mergeCells count="7">
    <mergeCell ref="D74:F74"/>
    <mergeCell ref="B1:K1"/>
    <mergeCell ref="B2:K2"/>
    <mergeCell ref="B4:K4"/>
    <mergeCell ref="B3:K3"/>
    <mergeCell ref="D58:G58"/>
    <mergeCell ref="B5:K5"/>
  </mergeCells>
  <conditionalFormatting sqref="G74:K74">
    <cfRule type="cellIs" priority="463" dxfId="6" operator="notBetween" stopIfTrue="1">
      <formula>-0.5</formula>
      <formula>0.5</formula>
    </cfRule>
  </conditionalFormatting>
  <conditionalFormatting sqref="G74:K74">
    <cfRule type="cellIs" priority="462" dxfId="6" operator="notBetween" stopIfTrue="1">
      <formula>-0.5</formula>
      <formula>0.5</formula>
    </cfRule>
  </conditionalFormatting>
  <conditionalFormatting sqref="D74">
    <cfRule type="cellIs" priority="456" dxfId="6" operator="notBetween" stopIfTrue="1">
      <formula>-0.5</formula>
      <formula>0.5</formula>
    </cfRule>
  </conditionalFormatting>
  <conditionalFormatting sqref="D74">
    <cfRule type="cellIs" priority="455" dxfId="6" operator="notBetween" stopIfTrue="1">
      <formula>-0.5</formula>
      <formula>0.5</formula>
    </cfRule>
  </conditionalFormatting>
  <conditionalFormatting sqref="B8">
    <cfRule type="cellIs" priority="94" dxfId="9" operator="greaterThanOrEqual" stopIfTrue="1">
      <formula>0.5</formula>
    </cfRule>
    <cfRule type="expression" priority="95" dxfId="1" stopIfTrue="1">
      <formula>$D8&gt;1</formula>
    </cfRule>
  </conditionalFormatting>
  <conditionalFormatting sqref="E8">
    <cfRule type="cellIs" priority="93" dxfId="1" operator="greaterThan" stopIfTrue="1">
      <formula>12</formula>
    </cfRule>
  </conditionalFormatting>
  <conditionalFormatting sqref="F8">
    <cfRule type="cellIs" priority="91" dxfId="9" operator="greaterThan" stopIfTrue="1">
      <formula>0.1%</formula>
    </cfRule>
    <cfRule type="expression" priority="92" dxfId="1" stopIfTrue="1">
      <formula>$E8&gt;0.1</formula>
    </cfRule>
  </conditionalFormatting>
  <conditionalFormatting sqref="F9">
    <cfRule type="cellIs" priority="89" dxfId="9" operator="greaterThan" stopIfTrue="1">
      <formula>0.1%</formula>
    </cfRule>
    <cfRule type="expression" priority="90" dxfId="1" stopIfTrue="1">
      <formula>$E9&gt;0.1</formula>
    </cfRule>
  </conditionalFormatting>
  <conditionalFormatting sqref="F10">
    <cfRule type="cellIs" priority="87" dxfId="9" operator="greaterThan" stopIfTrue="1">
      <formula>0.1%</formula>
    </cfRule>
    <cfRule type="expression" priority="88" dxfId="1" stopIfTrue="1">
      <formula>$E10&gt;0.1</formula>
    </cfRule>
  </conditionalFormatting>
  <conditionalFormatting sqref="F11">
    <cfRule type="cellIs" priority="85" dxfId="9" operator="greaterThan" stopIfTrue="1">
      <formula>0.1%</formula>
    </cfRule>
    <cfRule type="expression" priority="86" dxfId="1" stopIfTrue="1">
      <formula>$E11&gt;0.1</formula>
    </cfRule>
  </conditionalFormatting>
  <conditionalFormatting sqref="F12">
    <cfRule type="cellIs" priority="83" dxfId="9" operator="greaterThan" stopIfTrue="1">
      <formula>0.1%</formula>
    </cfRule>
    <cfRule type="expression" priority="84" dxfId="1" stopIfTrue="1">
      <formula>$E12&gt;0.1</formula>
    </cfRule>
  </conditionalFormatting>
  <conditionalFormatting sqref="F13">
    <cfRule type="cellIs" priority="81" dxfId="9" operator="greaterThan" stopIfTrue="1">
      <formula>0.1%</formula>
    </cfRule>
    <cfRule type="expression" priority="82" dxfId="1" stopIfTrue="1">
      <formula>$E13&gt;0.1</formula>
    </cfRule>
  </conditionalFormatting>
  <conditionalFormatting sqref="F14">
    <cfRule type="cellIs" priority="79" dxfId="9" operator="greaterThan" stopIfTrue="1">
      <formula>0.1%</formula>
    </cfRule>
    <cfRule type="expression" priority="80" dxfId="1" stopIfTrue="1">
      <formula>$E14&gt;0.1</formula>
    </cfRule>
  </conditionalFormatting>
  <conditionalFormatting sqref="F15">
    <cfRule type="cellIs" priority="77" dxfId="9" operator="greaterThan" stopIfTrue="1">
      <formula>0.1%</formula>
    </cfRule>
    <cfRule type="expression" priority="78" dxfId="1" stopIfTrue="1">
      <formula>$E15&gt;0.1</formula>
    </cfRule>
  </conditionalFormatting>
  <conditionalFormatting sqref="F18">
    <cfRule type="cellIs" priority="75" dxfId="9" operator="greaterThan" stopIfTrue="1">
      <formula>0.1%</formula>
    </cfRule>
    <cfRule type="expression" priority="76" dxfId="1" stopIfTrue="1">
      <formula>$E18&gt;0.1</formula>
    </cfRule>
  </conditionalFormatting>
  <conditionalFormatting sqref="F21">
    <cfRule type="cellIs" priority="73" dxfId="9" operator="greaterThan" stopIfTrue="1">
      <formula>0.1%</formula>
    </cfRule>
    <cfRule type="expression" priority="74" dxfId="1" stopIfTrue="1">
      <formula>$E21&gt;0.1</formula>
    </cfRule>
  </conditionalFormatting>
  <conditionalFormatting sqref="F22">
    <cfRule type="cellIs" priority="71" dxfId="9" operator="greaterThan" stopIfTrue="1">
      <formula>0.1%</formula>
    </cfRule>
    <cfRule type="expression" priority="72" dxfId="1" stopIfTrue="1">
      <formula>$E22&gt;0.1</formula>
    </cfRule>
  </conditionalFormatting>
  <conditionalFormatting sqref="F23">
    <cfRule type="cellIs" priority="69" dxfId="9" operator="greaterThan" stopIfTrue="1">
      <formula>0.1%</formula>
    </cfRule>
    <cfRule type="expression" priority="70" dxfId="1" stopIfTrue="1">
      <formula>$E23&gt;0.1</formula>
    </cfRule>
  </conditionalFormatting>
  <conditionalFormatting sqref="F24">
    <cfRule type="cellIs" priority="67" dxfId="9" operator="greaterThan" stopIfTrue="1">
      <formula>0.1%</formula>
    </cfRule>
    <cfRule type="expression" priority="68" dxfId="1" stopIfTrue="1">
      <formula>$E24&gt;0.1</formula>
    </cfRule>
  </conditionalFormatting>
  <conditionalFormatting sqref="F27">
    <cfRule type="cellIs" priority="65" dxfId="9" operator="greaterThan" stopIfTrue="1">
      <formula>0.1%</formula>
    </cfRule>
    <cfRule type="expression" priority="66" dxfId="1" stopIfTrue="1">
      <formula>$E27&gt;0.1</formula>
    </cfRule>
  </conditionalFormatting>
  <conditionalFormatting sqref="F28">
    <cfRule type="cellIs" priority="63" dxfId="9" operator="greaterThan" stopIfTrue="1">
      <formula>0.1%</formula>
    </cfRule>
    <cfRule type="expression" priority="64" dxfId="1" stopIfTrue="1">
      <formula>$E28&gt;0.1</formula>
    </cfRule>
  </conditionalFormatting>
  <conditionalFormatting sqref="F29">
    <cfRule type="cellIs" priority="61" dxfId="9" operator="greaterThan" stopIfTrue="1">
      <formula>0.1%</formula>
    </cfRule>
    <cfRule type="expression" priority="62" dxfId="1" stopIfTrue="1">
      <formula>$E29&gt;0.1</formula>
    </cfRule>
  </conditionalFormatting>
  <conditionalFormatting sqref="F43">
    <cfRule type="cellIs" priority="59" dxfId="9" operator="greaterThan" stopIfTrue="1">
      <formula>0.1%</formula>
    </cfRule>
    <cfRule type="expression" priority="60" dxfId="1" stopIfTrue="1">
      <formula>$E43&gt;0.1</formula>
    </cfRule>
  </conditionalFormatting>
  <conditionalFormatting sqref="F44">
    <cfRule type="cellIs" priority="57" dxfId="9" operator="greaterThan" stopIfTrue="1">
      <formula>0.1%</formula>
    </cfRule>
    <cfRule type="expression" priority="58" dxfId="1" stopIfTrue="1">
      <formula>$E44&gt;0.1</formula>
    </cfRule>
  </conditionalFormatting>
  <conditionalFormatting sqref="F45">
    <cfRule type="cellIs" priority="55" dxfId="9" operator="greaterThan" stopIfTrue="1">
      <formula>0.1%</formula>
    </cfRule>
    <cfRule type="expression" priority="56" dxfId="1" stopIfTrue="1">
      <formula>$E45&gt;0.1</formula>
    </cfRule>
  </conditionalFormatting>
  <conditionalFormatting sqref="F46">
    <cfRule type="cellIs" priority="53" dxfId="9" operator="greaterThan" stopIfTrue="1">
      <formula>0.1%</formula>
    </cfRule>
    <cfRule type="expression" priority="54" dxfId="1" stopIfTrue="1">
      <formula>$E46&gt;0.1</formula>
    </cfRule>
  </conditionalFormatting>
  <conditionalFormatting sqref="F47">
    <cfRule type="cellIs" priority="51" dxfId="9" operator="greaterThan" stopIfTrue="1">
      <formula>0.1%</formula>
    </cfRule>
    <cfRule type="expression" priority="52" dxfId="1" stopIfTrue="1">
      <formula>$E47&gt;0.1</formula>
    </cfRule>
  </conditionalFormatting>
  <conditionalFormatting sqref="F48">
    <cfRule type="cellIs" priority="49" dxfId="9" operator="greaterThan" stopIfTrue="1">
      <formula>0.1%</formula>
    </cfRule>
    <cfRule type="expression" priority="50" dxfId="1" stopIfTrue="1">
      <formula>$E48&gt;0.1</formula>
    </cfRule>
  </conditionalFormatting>
  <conditionalFormatting sqref="F49">
    <cfRule type="cellIs" priority="47" dxfId="9" operator="greaterThan" stopIfTrue="1">
      <formula>0.1%</formula>
    </cfRule>
    <cfRule type="expression" priority="48" dxfId="1" stopIfTrue="1">
      <formula>$E49&gt;0.1</formula>
    </cfRule>
  </conditionalFormatting>
  <conditionalFormatting sqref="F50">
    <cfRule type="cellIs" priority="45" dxfId="9" operator="greaterThan" stopIfTrue="1">
      <formula>0.1%</formula>
    </cfRule>
    <cfRule type="expression" priority="46" dxfId="1" stopIfTrue="1">
      <formula>$E50&gt;0.1</formula>
    </cfRule>
  </conditionalFormatting>
  <conditionalFormatting sqref="F51">
    <cfRule type="cellIs" priority="43" dxfId="9" operator="greaterThan" stopIfTrue="1">
      <formula>0.1%</formula>
    </cfRule>
    <cfRule type="expression" priority="44" dxfId="1" stopIfTrue="1">
      <formula>$E51&gt;0.1</formula>
    </cfRule>
  </conditionalFormatting>
  <conditionalFormatting sqref="F52">
    <cfRule type="cellIs" priority="41" dxfId="9" operator="greaterThan" stopIfTrue="1">
      <formula>0.1%</formula>
    </cfRule>
    <cfRule type="expression" priority="42" dxfId="1" stopIfTrue="1">
      <formula>$E52&gt;0.1</formula>
    </cfRule>
  </conditionalFormatting>
  <conditionalFormatting sqref="F53">
    <cfRule type="cellIs" priority="39" dxfId="9" operator="greaterThan" stopIfTrue="1">
      <formula>0.1%</formula>
    </cfRule>
    <cfRule type="expression" priority="40" dxfId="1" stopIfTrue="1">
      <formula>$E53&gt;0.1</formula>
    </cfRule>
  </conditionalFormatting>
  <conditionalFormatting sqref="F54">
    <cfRule type="cellIs" priority="37" dxfId="9" operator="greaterThan" stopIfTrue="1">
      <formula>0.1%</formula>
    </cfRule>
    <cfRule type="expression" priority="38" dxfId="1" stopIfTrue="1">
      <formula>$E54&gt;0.1</formula>
    </cfRule>
  </conditionalFormatting>
  <conditionalFormatting sqref="F55">
    <cfRule type="cellIs" priority="35" dxfId="9" operator="greaterThan" stopIfTrue="1">
      <formula>0.1%</formula>
    </cfRule>
    <cfRule type="expression" priority="36" dxfId="1" stopIfTrue="1">
      <formula>$E55&gt;0.1</formula>
    </cfRule>
  </conditionalFormatting>
  <conditionalFormatting sqref="F56">
    <cfRule type="cellIs" priority="33" dxfId="9" operator="greaterThan" stopIfTrue="1">
      <formula>0.1%</formula>
    </cfRule>
    <cfRule type="expression" priority="34" dxfId="1" stopIfTrue="1">
      <formula>$E56&gt;0.1</formula>
    </cfRule>
  </conditionalFormatting>
  <conditionalFormatting sqref="E9">
    <cfRule type="cellIs" priority="32" dxfId="1" operator="greaterThan" stopIfTrue="1">
      <formula>12</formula>
    </cfRule>
  </conditionalFormatting>
  <conditionalFormatting sqref="E10">
    <cfRule type="cellIs" priority="31" dxfId="1" operator="greaterThan" stopIfTrue="1">
      <formula>12</formula>
    </cfRule>
  </conditionalFormatting>
  <conditionalFormatting sqref="E11">
    <cfRule type="cellIs" priority="30" dxfId="1" operator="greaterThan" stopIfTrue="1">
      <formula>12</formula>
    </cfRule>
  </conditionalFormatting>
  <conditionalFormatting sqref="E12">
    <cfRule type="cellIs" priority="29" dxfId="1" operator="greaterThan" stopIfTrue="1">
      <formula>12</formula>
    </cfRule>
  </conditionalFormatting>
  <conditionalFormatting sqref="E13">
    <cfRule type="cellIs" priority="28" dxfId="1" operator="greaterThan" stopIfTrue="1">
      <formula>12</formula>
    </cfRule>
  </conditionalFormatting>
  <conditionalFormatting sqref="E14">
    <cfRule type="cellIs" priority="27" dxfId="1" operator="greaterThan" stopIfTrue="1">
      <formula>12</formula>
    </cfRule>
  </conditionalFormatting>
  <conditionalFormatting sqref="E15">
    <cfRule type="cellIs" priority="26" dxfId="1" operator="greaterThan" stopIfTrue="1">
      <formula>12</formula>
    </cfRule>
  </conditionalFormatting>
  <conditionalFormatting sqref="E18">
    <cfRule type="cellIs" priority="25" dxfId="1" operator="greaterThan" stopIfTrue="1">
      <formula>12</formula>
    </cfRule>
  </conditionalFormatting>
  <conditionalFormatting sqref="F30:F40">
    <cfRule type="cellIs" priority="23" dxfId="9" operator="greaterThan" stopIfTrue="1">
      <formula>0.1%</formula>
    </cfRule>
    <cfRule type="expression" priority="24" dxfId="1" stopIfTrue="1">
      <formula>$E30&gt;0.1</formula>
    </cfRule>
  </conditionalFormatting>
  <conditionalFormatting sqref="B9">
    <cfRule type="cellIs" priority="21" dxfId="9" operator="greaterThanOrEqual" stopIfTrue="1">
      <formula>0.5</formula>
    </cfRule>
    <cfRule type="expression" priority="22" dxfId="1" stopIfTrue="1">
      <formula>$D9&gt;1</formula>
    </cfRule>
  </conditionalFormatting>
  <conditionalFormatting sqref="B10">
    <cfRule type="cellIs" priority="19" dxfId="9" operator="greaterThanOrEqual" stopIfTrue="1">
      <formula>0.5</formula>
    </cfRule>
    <cfRule type="expression" priority="20" dxfId="1" stopIfTrue="1">
      <formula>$D10&gt;1</formula>
    </cfRule>
  </conditionalFormatting>
  <conditionalFormatting sqref="B11">
    <cfRule type="cellIs" priority="17" dxfId="9" operator="greaterThanOrEqual" stopIfTrue="1">
      <formula>0.5</formula>
    </cfRule>
    <cfRule type="expression" priority="18" dxfId="1" stopIfTrue="1">
      <formula>$D11&gt;1</formula>
    </cfRule>
  </conditionalFormatting>
  <conditionalFormatting sqref="B12">
    <cfRule type="cellIs" priority="15" dxfId="9" operator="greaterThanOrEqual" stopIfTrue="1">
      <formula>0.5</formula>
    </cfRule>
    <cfRule type="expression" priority="16" dxfId="1" stopIfTrue="1">
      <formula>$D12&gt;1</formula>
    </cfRule>
  </conditionalFormatting>
  <conditionalFormatting sqref="B13">
    <cfRule type="cellIs" priority="13" dxfId="9" operator="greaterThanOrEqual" stopIfTrue="1">
      <formula>0.5</formula>
    </cfRule>
    <cfRule type="expression" priority="14" dxfId="1" stopIfTrue="1">
      <formula>$D13&gt;1</formula>
    </cfRule>
  </conditionalFormatting>
  <conditionalFormatting sqref="B14">
    <cfRule type="cellIs" priority="11" dxfId="9" operator="greaterThanOrEqual" stopIfTrue="1">
      <formula>0.5</formula>
    </cfRule>
    <cfRule type="expression" priority="12" dxfId="1" stopIfTrue="1">
      <formula>$D14&gt;1</formula>
    </cfRule>
  </conditionalFormatting>
  <conditionalFormatting sqref="B15">
    <cfRule type="cellIs" priority="9" dxfId="9" operator="greaterThanOrEqual" stopIfTrue="1">
      <formula>0.5</formula>
    </cfRule>
    <cfRule type="expression" priority="10" dxfId="1" stopIfTrue="1">
      <formula>$D15&gt;1</formula>
    </cfRule>
  </conditionalFormatting>
  <conditionalFormatting sqref="D58">
    <cfRule type="cellIs" priority="8" dxfId="6" operator="notBetween" stopIfTrue="1">
      <formula>-0.5</formula>
      <formula>0.5</formula>
    </cfRule>
  </conditionalFormatting>
  <conditionalFormatting sqref="D58">
    <cfRule type="cellIs" priority="7" dxfId="6" operator="notBetween" stopIfTrue="1">
      <formula>-0.5</formula>
      <formula>0.5</formula>
    </cfRule>
  </conditionalFormatting>
  <conditionalFormatting sqref="H58">
    <cfRule type="cellIs" priority="5" dxfId="5" operator="greaterThanOrEqual" stopIfTrue="1">
      <formula>$G$57</formula>
    </cfRule>
    <cfRule type="cellIs" priority="6" dxfId="4" operator="lessThan" stopIfTrue="1">
      <formula>$G$57</formula>
    </cfRule>
  </conditionalFormatting>
  <conditionalFormatting sqref="G57">
    <cfRule type="cellIs" priority="3" dxfId="0" operator="lessThanOrEqual" stopIfTrue="1">
      <formula>(((G41+G25+G19+G16)/100)*7)</formula>
    </cfRule>
    <cfRule type="cellIs" priority="4" dxfId="1" operator="greaterThan" stopIfTrue="1">
      <formula>(((G41+G25+G19+G16)/100)*7)</formula>
    </cfRule>
  </conditionalFormatting>
  <conditionalFormatting sqref="G72">
    <cfRule type="cellIs" priority="1" dxfId="1" operator="notEqual" stopIfTrue="1">
      <formula>$G$59</formula>
    </cfRule>
    <cfRule type="cellIs" priority="2" dxfId="0" operator="equal" stopIfTrue="1">
      <formula>$G$59</formula>
    </cfRule>
  </conditionalFormatting>
  <dataValidations count="1">
    <dataValidation operator="equal" allowBlank="1" showInputMessage="1" showErrorMessage="1" sqref="G74:J74"/>
  </dataValidations>
  <printOptions/>
  <pageMargins left="0.7480314960629921" right="0.5905511811023623" top="0.5118110236220472" bottom="0.6692913385826772" header="0.5118110236220472" footer="0.5118110236220472"/>
  <pageSetup fitToHeight="1" fitToWidth="1" horizontalDpi="600" verticalDpi="600" orientation="landscape" paperSize="9" scale="50" r:id="rId1"/>
  <headerFooter alignWithMargins="0">
    <oddHeader>&amp;RANNEXE 2</oddHeader>
    <oddFooter>&amp;RPrint: &amp;D &amp; [Tijd]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Callens</dc:creator>
  <cp:keywords/>
  <dc:description/>
  <cp:lastModifiedBy>Windows User</cp:lastModifiedBy>
  <cp:lastPrinted>2015-06-24T11:31:53Z</cp:lastPrinted>
  <dcterms:created xsi:type="dcterms:W3CDTF">2006-08-16T16:41:19Z</dcterms:created>
  <dcterms:modified xsi:type="dcterms:W3CDTF">2015-06-24T13:32:32Z</dcterms:modified>
  <cp:category/>
  <cp:version/>
  <cp:contentType/>
  <cp:contentStatus/>
</cp:coreProperties>
</file>